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-zengliang\学工部（研工部）\01研究生\研究生国奖\2022年秋\"/>
    </mc:Choice>
  </mc:AlternateContent>
  <bookViews>
    <workbookView xWindow="0" yWindow="0" windowWidth="28800" windowHeight="12165" tabRatio="640"/>
  </bookViews>
  <sheets>
    <sheet name="学业奖名额" sheetId="8" r:id="rId1"/>
  </sheets>
  <calcPr calcId="152511"/>
</workbook>
</file>

<file path=xl/calcChain.xml><?xml version="1.0" encoding="utf-8"?>
<calcChain xmlns="http://schemas.openxmlformats.org/spreadsheetml/2006/main">
  <c r="AG6" i="8" l="1"/>
  <c r="AH10" i="8"/>
  <c r="AH14" i="8"/>
  <c r="AF15" i="8"/>
  <c r="AF18" i="8"/>
  <c r="AF20" i="8"/>
  <c r="AG20" i="8"/>
  <c r="AH20" i="8"/>
  <c r="AF21" i="8"/>
  <c r="AG21" i="8"/>
  <c r="AH21" i="8"/>
  <c r="AF22" i="8"/>
  <c r="AG22" i="8"/>
  <c r="AH22" i="8"/>
  <c r="AF23" i="8"/>
  <c r="AG23" i="8"/>
  <c r="AE4" i="8"/>
  <c r="AF4" i="8" s="1"/>
  <c r="AE5" i="8"/>
  <c r="AG5" i="8" s="1"/>
  <c r="AE6" i="8"/>
  <c r="AF6" i="8" s="1"/>
  <c r="AE7" i="8"/>
  <c r="AF7" i="8" s="1"/>
  <c r="AE8" i="8"/>
  <c r="AG8" i="8" s="1"/>
  <c r="AE9" i="8"/>
  <c r="AH9" i="8" s="1"/>
  <c r="AE10" i="8"/>
  <c r="AF10" i="8" s="1"/>
  <c r="AE11" i="8"/>
  <c r="AF11" i="8" s="1"/>
  <c r="AE12" i="8"/>
  <c r="AH12" i="8" s="1"/>
  <c r="AE13" i="8"/>
  <c r="AF13" i="8" s="1"/>
  <c r="AE14" i="8"/>
  <c r="AF14" i="8" s="1"/>
  <c r="AE15" i="8"/>
  <c r="AG15" i="8" s="1"/>
  <c r="AE16" i="8"/>
  <c r="AF16" i="8" s="1"/>
  <c r="AE17" i="8"/>
  <c r="AF17" i="8" s="1"/>
  <c r="AE18" i="8"/>
  <c r="AG18" i="8" s="1"/>
  <c r="AE19" i="8"/>
  <c r="AF19" i="8" s="1"/>
  <c r="AE20" i="8"/>
  <c r="AE21" i="8"/>
  <c r="AE22" i="8"/>
  <c r="AE23" i="8"/>
  <c r="AE3" i="8"/>
  <c r="AH3" i="8" s="1"/>
  <c r="Z24" i="8"/>
  <c r="W4" i="8"/>
  <c r="X4" i="8"/>
  <c r="Y4" i="8"/>
  <c r="W5" i="8"/>
  <c r="X5" i="8"/>
  <c r="Y5" i="8"/>
  <c r="W6" i="8"/>
  <c r="X6" i="8"/>
  <c r="Y6" i="8"/>
  <c r="W7" i="8"/>
  <c r="X7" i="8"/>
  <c r="Y7" i="8"/>
  <c r="W8" i="8"/>
  <c r="X8" i="8"/>
  <c r="W9" i="8"/>
  <c r="X9" i="8"/>
  <c r="Y9" i="8"/>
  <c r="W10" i="8"/>
  <c r="X10" i="8"/>
  <c r="Y10" i="8"/>
  <c r="W11" i="8"/>
  <c r="X11" i="8"/>
  <c r="Y11" i="8"/>
  <c r="W12" i="8"/>
  <c r="X12" i="8"/>
  <c r="Y12" i="8"/>
  <c r="W13" i="8"/>
  <c r="X13" i="8"/>
  <c r="W14" i="8"/>
  <c r="X14" i="8"/>
  <c r="Y14" i="8"/>
  <c r="W15" i="8"/>
  <c r="X15" i="8"/>
  <c r="Y15" i="8"/>
  <c r="W16" i="8"/>
  <c r="X16" i="8"/>
  <c r="W17" i="8"/>
  <c r="X17" i="8"/>
  <c r="Y17" i="8"/>
  <c r="W18" i="8"/>
  <c r="X18" i="8"/>
  <c r="Y18" i="8"/>
  <c r="W19" i="8"/>
  <c r="X19" i="8"/>
  <c r="Y19" i="8"/>
  <c r="W20" i="8"/>
  <c r="X20" i="8"/>
  <c r="Y20" i="8"/>
  <c r="W21" i="8"/>
  <c r="X21" i="8"/>
  <c r="Y21" i="8"/>
  <c r="W22" i="8"/>
  <c r="X22" i="8"/>
  <c r="Y22" i="8"/>
  <c r="W23" i="8"/>
  <c r="X23" i="8"/>
  <c r="Y23" i="8"/>
  <c r="X3" i="8"/>
  <c r="Y3" i="8"/>
  <c r="W3" i="8"/>
  <c r="V24" i="8"/>
  <c r="U6" i="8"/>
  <c r="T10" i="8"/>
  <c r="U14" i="8"/>
  <c r="S18" i="8"/>
  <c r="S20" i="8"/>
  <c r="T20" i="8"/>
  <c r="U20" i="8"/>
  <c r="S21" i="8"/>
  <c r="T21" i="8"/>
  <c r="S22" i="8"/>
  <c r="T22" i="8"/>
  <c r="U22" i="8"/>
  <c r="S23" i="8"/>
  <c r="T23" i="8"/>
  <c r="U23" i="8"/>
  <c r="R4" i="8"/>
  <c r="T4" i="8" s="1"/>
  <c r="R5" i="8"/>
  <c r="S5" i="8" s="1"/>
  <c r="R6" i="8"/>
  <c r="S6" i="8" s="1"/>
  <c r="R7" i="8"/>
  <c r="T7" i="8" s="1"/>
  <c r="R8" i="8"/>
  <c r="U8" i="8" s="1"/>
  <c r="R9" i="8"/>
  <c r="S9" i="8" s="1"/>
  <c r="R10" i="8"/>
  <c r="S10" i="8" s="1"/>
  <c r="R11" i="8"/>
  <c r="T11" i="8" s="1"/>
  <c r="R12" i="8"/>
  <c r="S12" i="8" s="1"/>
  <c r="R13" i="8"/>
  <c r="S13" i="8" s="1"/>
  <c r="R14" i="8"/>
  <c r="T14" i="8" s="1"/>
  <c r="R15" i="8"/>
  <c r="U15" i="8" s="1"/>
  <c r="R16" i="8"/>
  <c r="S16" i="8" s="1"/>
  <c r="R17" i="8"/>
  <c r="S17" i="8" s="1"/>
  <c r="R18" i="8"/>
  <c r="T18" i="8" s="1"/>
  <c r="R19" i="8"/>
  <c r="S19" i="8" s="1"/>
  <c r="R20" i="8"/>
  <c r="R21" i="8"/>
  <c r="R22" i="8"/>
  <c r="R23" i="8"/>
  <c r="R3" i="8"/>
  <c r="T3" i="8" s="1"/>
  <c r="P24" i="8"/>
  <c r="G24" i="8"/>
  <c r="K24" i="8"/>
  <c r="O24" i="8"/>
  <c r="C24" i="8"/>
  <c r="L4" i="8"/>
  <c r="M4" i="8"/>
  <c r="N4" i="8"/>
  <c r="N24" i="8" s="1"/>
  <c r="L5" i="8"/>
  <c r="M5" i="8"/>
  <c r="L6" i="8"/>
  <c r="M6" i="8"/>
  <c r="N6" i="8"/>
  <c r="L7" i="8"/>
  <c r="M7" i="8"/>
  <c r="L8" i="8"/>
  <c r="M8" i="8"/>
  <c r="N8" i="8"/>
  <c r="L9" i="8"/>
  <c r="M9" i="8"/>
  <c r="L10" i="8"/>
  <c r="M10" i="8"/>
  <c r="L11" i="8"/>
  <c r="M11" i="8"/>
  <c r="L12" i="8"/>
  <c r="M12" i="8"/>
  <c r="L13" i="8"/>
  <c r="M13" i="8"/>
  <c r="L14" i="8"/>
  <c r="M14" i="8"/>
  <c r="N14" i="8"/>
  <c r="L15" i="8"/>
  <c r="M15" i="8"/>
  <c r="N15" i="8"/>
  <c r="L16" i="8"/>
  <c r="M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M3" i="8"/>
  <c r="L3" i="8"/>
  <c r="J7" i="8"/>
  <c r="J11" i="8"/>
  <c r="J4" i="8"/>
  <c r="J8" i="8"/>
  <c r="J12" i="8"/>
  <c r="J13" i="8"/>
  <c r="J14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3" i="8"/>
  <c r="J3" i="8"/>
  <c r="I3" i="8"/>
  <c r="F4" i="8"/>
  <c r="F6" i="8"/>
  <c r="F8" i="8"/>
  <c r="F9" i="8"/>
  <c r="F10" i="8"/>
  <c r="F11" i="8"/>
  <c r="F14" i="8"/>
  <c r="F16" i="8"/>
  <c r="F17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2" i="8"/>
  <c r="E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2" i="8"/>
  <c r="D23" i="8"/>
  <c r="F3" i="8"/>
  <c r="E3" i="8"/>
  <c r="E24" i="8" s="1"/>
  <c r="D3" i="8"/>
  <c r="U3" i="8" l="1"/>
  <c r="T19" i="8"/>
  <c r="U16" i="8"/>
  <c r="S14" i="8"/>
  <c r="T6" i="8"/>
  <c r="AH19" i="8"/>
  <c r="AH17" i="8"/>
  <c r="AH13" i="8"/>
  <c r="AG10" i="8"/>
  <c r="M24" i="8"/>
  <c r="T15" i="8"/>
  <c r="U12" i="8"/>
  <c r="T8" i="8"/>
  <c r="S4" i="8"/>
  <c r="Y24" i="8"/>
  <c r="AG19" i="8"/>
  <c r="AG17" i="8"/>
  <c r="AG13" i="8"/>
  <c r="AG9" i="8"/>
  <c r="AH5" i="8"/>
  <c r="D24" i="8"/>
  <c r="F24" i="8"/>
  <c r="J24" i="8"/>
  <c r="L24" i="8"/>
  <c r="U18" i="8"/>
  <c r="S15" i="8"/>
  <c r="S11" i="8"/>
  <c r="S7" i="8"/>
  <c r="AF9" i="8"/>
  <c r="AF5" i="8"/>
  <c r="H24" i="8"/>
  <c r="I24" i="8"/>
  <c r="U5" i="8"/>
  <c r="R24" i="8"/>
  <c r="T16" i="8"/>
  <c r="U13" i="8"/>
  <c r="T12" i="8"/>
  <c r="S8" i="8"/>
  <c r="T5" i="8"/>
  <c r="T24" i="8" s="1"/>
  <c r="AH4" i="8"/>
  <c r="AH16" i="8"/>
  <c r="AG12" i="8"/>
  <c r="AF8" i="8"/>
  <c r="AE24" i="8"/>
  <c r="U17" i="8"/>
  <c r="AF3" i="8"/>
  <c r="AG16" i="8"/>
  <c r="AF12" i="8"/>
  <c r="AH7" i="8"/>
  <c r="S3" i="8"/>
  <c r="S24" i="8" s="1"/>
  <c r="T17" i="8"/>
  <c r="T13" i="8"/>
  <c r="U7" i="8"/>
  <c r="AG3" i="8"/>
  <c r="AH18" i="8"/>
  <c r="AG14" i="8"/>
  <c r="AG11" i="8"/>
  <c r="AH8" i="8"/>
  <c r="AG7" i="8"/>
  <c r="AG4" i="8"/>
  <c r="X24" i="8"/>
  <c r="W24" i="8"/>
  <c r="U9" i="8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3" i="8"/>
  <c r="AC24" i="8"/>
  <c r="AD24" i="8" s="1"/>
  <c r="AA24" i="8"/>
  <c r="AB24" i="8" s="1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3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3" i="8"/>
  <c r="AH24" i="8" l="1"/>
  <c r="Q24" i="8"/>
  <c r="AG24" i="8"/>
  <c r="AF24" i="8"/>
  <c r="U24" i="8"/>
</calcChain>
</file>

<file path=xl/sharedStrings.xml><?xml version="1.0" encoding="utf-8"?>
<sst xmlns="http://schemas.openxmlformats.org/spreadsheetml/2006/main" count="57" uniqueCount="56">
  <si>
    <t>园艺学院</t>
  </si>
  <si>
    <t>资源环境学院</t>
  </si>
  <si>
    <t>兽医学院</t>
  </si>
  <si>
    <t>植物保护学院</t>
  </si>
  <si>
    <t>水利与土木工程学院</t>
  </si>
  <si>
    <t>经济管理学院</t>
  </si>
  <si>
    <t>农学院</t>
  </si>
  <si>
    <t>工程学院</t>
  </si>
  <si>
    <t>动物科学学院</t>
  </si>
  <si>
    <t>生命科学学院</t>
  </si>
  <si>
    <t>林学与风景园林学院</t>
  </si>
  <si>
    <t>食品学院</t>
  </si>
  <si>
    <t>数学与信息学院</t>
  </si>
  <si>
    <t>材料与能源学院</t>
  </si>
  <si>
    <t>公共管理学院</t>
  </si>
  <si>
    <t>艺术学院</t>
  </si>
  <si>
    <t>海洋学院</t>
  </si>
  <si>
    <t>外国语学院</t>
  </si>
  <si>
    <t>人文与法学学院</t>
  </si>
  <si>
    <t>马克思主义学院</t>
  </si>
  <si>
    <t>序号</t>
  </si>
  <si>
    <t>学院</t>
  </si>
  <si>
    <t>合计</t>
  </si>
  <si>
    <t>电子工程学院（人工智能学院）</t>
    <phoneticPr fontId="1" type="noConversion"/>
  </si>
  <si>
    <t>2020级硕士生</t>
    <phoneticPr fontId="1" type="noConversion"/>
  </si>
  <si>
    <t>2020级硕士一等(20%)</t>
    <phoneticPr fontId="1" type="noConversion"/>
  </si>
  <si>
    <t>2020级硕士二等(50%)</t>
    <phoneticPr fontId="1" type="noConversion"/>
  </si>
  <si>
    <t>2020级硕士三等(30%)</t>
    <phoneticPr fontId="1" type="noConversion"/>
  </si>
  <si>
    <t>2020级博士生</t>
    <phoneticPr fontId="1" type="noConversion"/>
  </si>
  <si>
    <t>2020级博士一等(20%)</t>
    <phoneticPr fontId="1" type="noConversion"/>
  </si>
  <si>
    <t>2020级博士二等(50%)</t>
    <phoneticPr fontId="1" type="noConversion"/>
  </si>
  <si>
    <t>2020级博士三等(30%)</t>
    <phoneticPr fontId="1" type="noConversion"/>
  </si>
  <si>
    <t>2021级硕士生</t>
    <phoneticPr fontId="1" type="noConversion"/>
  </si>
  <si>
    <t>2021级博士预备生</t>
    <phoneticPr fontId="1" type="noConversion"/>
  </si>
  <si>
    <t>2021级博士生</t>
    <phoneticPr fontId="1" type="noConversion"/>
  </si>
  <si>
    <t>2021级博士预备生直接一等</t>
    <phoneticPr fontId="1" type="noConversion"/>
  </si>
  <si>
    <t>2021级硕士生（不含博士预备生）</t>
    <phoneticPr fontId="1" type="noConversion"/>
  </si>
  <si>
    <t>2021级硕士一等(20%)</t>
    <phoneticPr fontId="1" type="noConversion"/>
  </si>
  <si>
    <t>2021级硕士二等(50%)</t>
    <phoneticPr fontId="1" type="noConversion"/>
  </si>
  <si>
    <t>2021级博士一等(20%)</t>
    <phoneticPr fontId="1" type="noConversion"/>
  </si>
  <si>
    <t>2021级博士二等(50%)</t>
    <phoneticPr fontId="1" type="noConversion"/>
  </si>
  <si>
    <t>2021级博士三等(30%)</t>
    <phoneticPr fontId="1" type="noConversion"/>
  </si>
  <si>
    <t>2022级硕士生</t>
    <phoneticPr fontId="1" type="noConversion"/>
  </si>
  <si>
    <t>2022级硕士生（不含推免生和博士预备生）</t>
    <phoneticPr fontId="1" type="noConversion"/>
  </si>
  <si>
    <t>2022级硕士推免生</t>
    <phoneticPr fontId="1" type="noConversion"/>
  </si>
  <si>
    <t>2022级硕士推免生直接一等</t>
    <phoneticPr fontId="1" type="noConversion"/>
  </si>
  <si>
    <t>2022级硕士一等(20%)</t>
    <phoneticPr fontId="1" type="noConversion"/>
  </si>
  <si>
    <t>2022级硕士二等(30%)</t>
    <phoneticPr fontId="1" type="noConversion"/>
  </si>
  <si>
    <t>2022级硕士三等(50%)</t>
    <phoneticPr fontId="1" type="noConversion"/>
  </si>
  <si>
    <t>2022级博士生</t>
    <phoneticPr fontId="1" type="noConversion"/>
  </si>
  <si>
    <t>2022级博士一等(20%)</t>
    <phoneticPr fontId="1" type="noConversion"/>
  </si>
  <si>
    <t>2022级博士二等(30%)</t>
    <phoneticPr fontId="1" type="noConversion"/>
  </si>
  <si>
    <t>2022级博士三等(50%)</t>
    <phoneticPr fontId="1" type="noConversion"/>
  </si>
  <si>
    <t>2022年各学院全日制非定向研究生学业奖学金评选名额一览表</t>
    <phoneticPr fontId="1" type="noConversion"/>
  </si>
  <si>
    <r>
      <t>2022</t>
    </r>
    <r>
      <rPr>
        <b/>
        <sz val="8"/>
        <color rgb="FF000000"/>
        <rFont val="宋体"/>
        <family val="3"/>
        <charset val="134"/>
      </rPr>
      <t>级博士预备生（待定）</t>
    </r>
    <phoneticPr fontId="1" type="noConversion"/>
  </si>
  <si>
    <r>
      <t>2022</t>
    </r>
    <r>
      <rPr>
        <b/>
        <sz val="8"/>
        <color rgb="FF000000"/>
        <rFont val="宋体"/>
        <family val="3"/>
        <charset val="134"/>
      </rPr>
      <t>级博士预备生直接一等（待定)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</si>
</sst>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color rgb="FF000000"/>
      <name val="Calibri"/>
      <family val="2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color rgb="FF000000"/>
      <name val="Calibri"/>
      <family val="2"/>
    </font>
    <font>
      <b/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b/>
      <sz val="16"/>
      <name val="黑体"/>
      <family val="3"/>
      <charset val="134"/>
    </font>
    <font>
      <b/>
      <sz val="8"/>
      <color rgb="FF000000"/>
      <name val="Calibri"/>
      <family val="2"/>
    </font>
    <font>
      <b/>
      <sz val="8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5">
    <xf numFmtId="0" fontId="0" fillId="0" borderId="0" xfId="0" applyFill="1" applyProtection="1"/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5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7" fontId="3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zoomScale="106" zoomScaleNormal="10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5" customWidth="1"/>
    <col min="2" max="2" width="24" customWidth="1"/>
    <col min="3" max="28" width="6.140625" customWidth="1"/>
    <col min="29" max="29" width="6.85546875" customWidth="1"/>
    <col min="30" max="30" width="6.140625" customWidth="1"/>
    <col min="31" max="31" width="8.85546875" customWidth="1"/>
    <col min="32" max="34" width="6.140625" customWidth="1"/>
  </cols>
  <sheetData>
    <row r="1" spans="1:34" ht="45" customHeight="1" x14ac:dyDescent="0.2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1" customFormat="1" ht="69.75" customHeight="1" x14ac:dyDescent="0.2">
      <c r="A2" s="2" t="s">
        <v>20</v>
      </c>
      <c r="B2" s="2" t="s">
        <v>21</v>
      </c>
      <c r="C2" s="10" t="s">
        <v>28</v>
      </c>
      <c r="D2" s="5" t="s">
        <v>29</v>
      </c>
      <c r="E2" s="5" t="s">
        <v>30</v>
      </c>
      <c r="F2" s="5" t="s">
        <v>31</v>
      </c>
      <c r="G2" s="13" t="s">
        <v>24</v>
      </c>
      <c r="H2" s="5" t="s">
        <v>25</v>
      </c>
      <c r="I2" s="5" t="s">
        <v>26</v>
      </c>
      <c r="J2" s="5" t="s">
        <v>27</v>
      </c>
      <c r="K2" s="12" t="s">
        <v>34</v>
      </c>
      <c r="L2" s="5" t="s">
        <v>39</v>
      </c>
      <c r="M2" s="5" t="s">
        <v>40</v>
      </c>
      <c r="N2" s="5" t="s">
        <v>41</v>
      </c>
      <c r="O2" s="14" t="s">
        <v>32</v>
      </c>
      <c r="P2" s="5" t="s">
        <v>33</v>
      </c>
      <c r="Q2" s="7" t="s">
        <v>35</v>
      </c>
      <c r="R2" s="4" t="s">
        <v>36</v>
      </c>
      <c r="S2" s="5" t="s">
        <v>37</v>
      </c>
      <c r="T2" s="5" t="s">
        <v>38</v>
      </c>
      <c r="U2" s="5" t="s">
        <v>27</v>
      </c>
      <c r="V2" s="11" t="s">
        <v>49</v>
      </c>
      <c r="W2" s="3" t="s">
        <v>50</v>
      </c>
      <c r="X2" s="3" t="s">
        <v>51</v>
      </c>
      <c r="Y2" s="3" t="s">
        <v>52</v>
      </c>
      <c r="Z2" s="15" t="s">
        <v>42</v>
      </c>
      <c r="AA2" s="4" t="s">
        <v>44</v>
      </c>
      <c r="AB2" s="7" t="s">
        <v>45</v>
      </c>
      <c r="AC2" s="5" t="s">
        <v>54</v>
      </c>
      <c r="AD2" s="7" t="s">
        <v>55</v>
      </c>
      <c r="AE2" s="4" t="s">
        <v>43</v>
      </c>
      <c r="AF2" s="3" t="s">
        <v>46</v>
      </c>
      <c r="AG2" s="3" t="s">
        <v>47</v>
      </c>
      <c r="AH2" s="3" t="s">
        <v>48</v>
      </c>
    </row>
    <row r="3" spans="1:34" ht="15.75" customHeight="1" x14ac:dyDescent="0.25">
      <c r="A3" s="8">
        <v>1</v>
      </c>
      <c r="B3" s="23" t="s">
        <v>6</v>
      </c>
      <c r="C3" s="6">
        <v>17</v>
      </c>
      <c r="D3" s="16">
        <f>C3*0.2</f>
        <v>3.4000000000000004</v>
      </c>
      <c r="E3" s="16">
        <f>C3*0.5</f>
        <v>8.5</v>
      </c>
      <c r="F3" s="16">
        <f>C3*0.3</f>
        <v>5.0999999999999996</v>
      </c>
      <c r="G3" s="6">
        <v>126</v>
      </c>
      <c r="H3" s="16">
        <f>G3*0.2</f>
        <v>25.200000000000003</v>
      </c>
      <c r="I3" s="16">
        <f>G3*0.5</f>
        <v>63</v>
      </c>
      <c r="J3" s="16">
        <f>G3*0.3</f>
        <v>37.799999999999997</v>
      </c>
      <c r="K3" s="6">
        <v>19</v>
      </c>
      <c r="L3" s="16">
        <f>K3*0.2</f>
        <v>3.8000000000000003</v>
      </c>
      <c r="M3" s="16">
        <f>K3*0.5</f>
        <v>9.5</v>
      </c>
      <c r="N3" s="16">
        <v>5</v>
      </c>
      <c r="O3" s="6">
        <v>136</v>
      </c>
      <c r="P3" s="6">
        <v>0</v>
      </c>
      <c r="Q3" s="17">
        <f t="shared" ref="Q3:Q23" si="0">P3</f>
        <v>0</v>
      </c>
      <c r="R3" s="6">
        <f>O3-P3</f>
        <v>136</v>
      </c>
      <c r="S3" s="16">
        <f>R3*0.2</f>
        <v>27.200000000000003</v>
      </c>
      <c r="T3" s="16">
        <f>R3*0.5</f>
        <v>68</v>
      </c>
      <c r="U3" s="16">
        <f>R3*0.3</f>
        <v>40.799999999999997</v>
      </c>
      <c r="V3" s="6">
        <v>27</v>
      </c>
      <c r="W3" s="16">
        <f>V3*0.2</f>
        <v>5.4</v>
      </c>
      <c r="X3" s="16">
        <f>V3*0.3</f>
        <v>8.1</v>
      </c>
      <c r="Y3" s="16">
        <f>V3*0.5</f>
        <v>13.5</v>
      </c>
      <c r="Z3" s="6">
        <v>212</v>
      </c>
      <c r="AA3" s="6">
        <v>4</v>
      </c>
      <c r="AB3" s="6">
        <f>AA3</f>
        <v>4</v>
      </c>
      <c r="AC3" s="18">
        <v>0</v>
      </c>
      <c r="AD3" s="6">
        <f>AC3</f>
        <v>0</v>
      </c>
      <c r="AE3" s="6">
        <f>Z3-AA3-AC3</f>
        <v>208</v>
      </c>
      <c r="AF3" s="16">
        <f>AE3*0.2</f>
        <v>41.6</v>
      </c>
      <c r="AG3" s="16">
        <f>AE3*0.3</f>
        <v>62.4</v>
      </c>
      <c r="AH3" s="16">
        <f>AE3*0.5</f>
        <v>104</v>
      </c>
    </row>
    <row r="4" spans="1:34" ht="15.75" customHeight="1" x14ac:dyDescent="0.25">
      <c r="A4" s="8">
        <v>2</v>
      </c>
      <c r="B4" s="23" t="s">
        <v>3</v>
      </c>
      <c r="C4" s="6">
        <v>24</v>
      </c>
      <c r="D4" s="16">
        <f t="shared" ref="D4:D23" si="1">C4*0.2</f>
        <v>4.8000000000000007</v>
      </c>
      <c r="E4" s="16">
        <f t="shared" ref="E4:E23" si="2">C4*0.5</f>
        <v>12</v>
      </c>
      <c r="F4" s="16">
        <f t="shared" ref="F4:F23" si="3">C4*0.3</f>
        <v>7.1999999999999993</v>
      </c>
      <c r="G4" s="6">
        <v>200</v>
      </c>
      <c r="H4" s="16">
        <f t="shared" ref="H4:H23" si="4">G4*0.2</f>
        <v>40</v>
      </c>
      <c r="I4" s="16">
        <f t="shared" ref="I4:I23" si="5">G4*0.5</f>
        <v>100</v>
      </c>
      <c r="J4" s="16">
        <f t="shared" ref="J4:J23" si="6">G4*0.3</f>
        <v>60</v>
      </c>
      <c r="K4" s="6">
        <v>27</v>
      </c>
      <c r="L4" s="16">
        <f t="shared" ref="L4:L23" si="7">K4*0.2</f>
        <v>5.4</v>
      </c>
      <c r="M4" s="16">
        <f t="shared" ref="M4:M23" si="8">K4*0.5</f>
        <v>13.5</v>
      </c>
      <c r="N4" s="16">
        <f t="shared" ref="N4:N23" si="9">K4*0.3</f>
        <v>8.1</v>
      </c>
      <c r="O4" s="6">
        <v>209</v>
      </c>
      <c r="P4" s="6">
        <v>1</v>
      </c>
      <c r="Q4" s="17">
        <f t="shared" si="0"/>
        <v>1</v>
      </c>
      <c r="R4" s="6">
        <f t="shared" ref="R4:R23" si="10">O4-P4</f>
        <v>208</v>
      </c>
      <c r="S4" s="16">
        <f t="shared" ref="S4:S23" si="11">R4*0.2</f>
        <v>41.6</v>
      </c>
      <c r="T4" s="16">
        <f t="shared" ref="T4:T23" si="12">R4*0.5</f>
        <v>104</v>
      </c>
      <c r="U4" s="16">
        <v>62</v>
      </c>
      <c r="V4" s="6">
        <v>27</v>
      </c>
      <c r="W4" s="16">
        <f t="shared" ref="W4:W23" si="13">V4*0.2</f>
        <v>5.4</v>
      </c>
      <c r="X4" s="16">
        <f t="shared" ref="X4:X23" si="14">V4*0.3</f>
        <v>8.1</v>
      </c>
      <c r="Y4" s="16">
        <f t="shared" ref="Y4:Y23" si="15">V4*0.5</f>
        <v>13.5</v>
      </c>
      <c r="Z4" s="6">
        <v>210</v>
      </c>
      <c r="AA4" s="6">
        <v>5</v>
      </c>
      <c r="AB4" s="6">
        <f t="shared" ref="AB4:AB24" si="16">AA4</f>
        <v>5</v>
      </c>
      <c r="AC4" s="6">
        <v>1</v>
      </c>
      <c r="AD4" s="6">
        <f t="shared" ref="AD4:AD23" si="17">AC4</f>
        <v>1</v>
      </c>
      <c r="AE4" s="6">
        <f t="shared" ref="AE4:AE23" si="18">Z4-AA4-AC4</f>
        <v>204</v>
      </c>
      <c r="AF4" s="16">
        <f t="shared" ref="AF4:AF23" si="19">AE4*0.2</f>
        <v>40.800000000000004</v>
      </c>
      <c r="AG4" s="16">
        <f t="shared" ref="AG4:AG23" si="20">AE4*0.3</f>
        <v>61.199999999999996</v>
      </c>
      <c r="AH4" s="16">
        <f t="shared" ref="AH4:AH22" si="21">AE4*0.5</f>
        <v>102</v>
      </c>
    </row>
    <row r="5" spans="1:34" ht="15.75" customHeight="1" x14ac:dyDescent="0.25">
      <c r="A5" s="8">
        <v>3</v>
      </c>
      <c r="B5" s="23" t="s">
        <v>10</v>
      </c>
      <c r="C5" s="6">
        <v>13</v>
      </c>
      <c r="D5" s="16">
        <f t="shared" si="1"/>
        <v>2.6</v>
      </c>
      <c r="E5" s="16">
        <f t="shared" si="2"/>
        <v>6.5</v>
      </c>
      <c r="F5" s="16">
        <v>3</v>
      </c>
      <c r="G5" s="6">
        <v>183</v>
      </c>
      <c r="H5" s="16">
        <f t="shared" si="4"/>
        <v>36.6</v>
      </c>
      <c r="I5" s="16">
        <f t="shared" si="5"/>
        <v>91.5</v>
      </c>
      <c r="J5" s="16">
        <v>54</v>
      </c>
      <c r="K5" s="6">
        <v>13</v>
      </c>
      <c r="L5" s="16">
        <f t="shared" si="7"/>
        <v>2.6</v>
      </c>
      <c r="M5" s="16">
        <f t="shared" si="8"/>
        <v>6.5</v>
      </c>
      <c r="N5" s="16">
        <v>3</v>
      </c>
      <c r="O5" s="6">
        <v>190</v>
      </c>
      <c r="P5" s="6">
        <v>0</v>
      </c>
      <c r="Q5" s="17">
        <f t="shared" si="0"/>
        <v>0</v>
      </c>
      <c r="R5" s="6">
        <f t="shared" si="10"/>
        <v>190</v>
      </c>
      <c r="S5" s="16">
        <f t="shared" si="11"/>
        <v>38</v>
      </c>
      <c r="T5" s="16">
        <f t="shared" si="12"/>
        <v>95</v>
      </c>
      <c r="U5" s="16">
        <f t="shared" ref="U5:U23" si="22">R5*0.3</f>
        <v>57</v>
      </c>
      <c r="V5" s="6">
        <v>20</v>
      </c>
      <c r="W5" s="16">
        <f t="shared" si="13"/>
        <v>4</v>
      </c>
      <c r="X5" s="16">
        <f t="shared" si="14"/>
        <v>6</v>
      </c>
      <c r="Y5" s="16">
        <f t="shared" si="15"/>
        <v>10</v>
      </c>
      <c r="Z5" s="6">
        <v>246</v>
      </c>
      <c r="AA5" s="6">
        <v>24</v>
      </c>
      <c r="AB5" s="6">
        <f t="shared" si="16"/>
        <v>24</v>
      </c>
      <c r="AC5" s="6">
        <v>1</v>
      </c>
      <c r="AD5" s="6">
        <f t="shared" si="17"/>
        <v>1</v>
      </c>
      <c r="AE5" s="6">
        <f t="shared" si="18"/>
        <v>221</v>
      </c>
      <c r="AF5" s="16">
        <f t="shared" si="19"/>
        <v>44.2</v>
      </c>
      <c r="AG5" s="16">
        <f t="shared" si="20"/>
        <v>66.3</v>
      </c>
      <c r="AH5" s="16">
        <f t="shared" si="21"/>
        <v>110.5</v>
      </c>
    </row>
    <row r="6" spans="1:34" ht="15.75" customHeight="1" x14ac:dyDescent="0.25">
      <c r="A6" s="8">
        <v>4</v>
      </c>
      <c r="B6" s="23" t="s">
        <v>0</v>
      </c>
      <c r="C6" s="6">
        <v>20</v>
      </c>
      <c r="D6" s="16">
        <f t="shared" si="1"/>
        <v>4</v>
      </c>
      <c r="E6" s="16">
        <f t="shared" si="2"/>
        <v>10</v>
      </c>
      <c r="F6" s="16">
        <f t="shared" si="3"/>
        <v>6</v>
      </c>
      <c r="G6" s="6">
        <v>149</v>
      </c>
      <c r="H6" s="16">
        <f t="shared" si="4"/>
        <v>29.8</v>
      </c>
      <c r="I6" s="16">
        <f t="shared" si="5"/>
        <v>74.5</v>
      </c>
      <c r="J6" s="16">
        <v>44</v>
      </c>
      <c r="K6" s="6">
        <v>21</v>
      </c>
      <c r="L6" s="16">
        <f t="shared" si="7"/>
        <v>4.2</v>
      </c>
      <c r="M6" s="16">
        <f t="shared" si="8"/>
        <v>10.5</v>
      </c>
      <c r="N6" s="16">
        <f t="shared" si="9"/>
        <v>6.3</v>
      </c>
      <c r="O6" s="6">
        <v>158</v>
      </c>
      <c r="P6" s="6">
        <v>0</v>
      </c>
      <c r="Q6" s="17">
        <f t="shared" si="0"/>
        <v>0</v>
      </c>
      <c r="R6" s="6">
        <f t="shared" si="10"/>
        <v>158</v>
      </c>
      <c r="S6" s="16">
        <f t="shared" si="11"/>
        <v>31.6</v>
      </c>
      <c r="T6" s="16">
        <f t="shared" si="12"/>
        <v>79</v>
      </c>
      <c r="U6" s="16">
        <f t="shared" si="22"/>
        <v>47.4</v>
      </c>
      <c r="V6" s="6">
        <v>18</v>
      </c>
      <c r="W6" s="16">
        <f t="shared" si="13"/>
        <v>3.6</v>
      </c>
      <c r="X6" s="16">
        <f t="shared" si="14"/>
        <v>5.3999999999999995</v>
      </c>
      <c r="Y6" s="16">
        <f t="shared" si="15"/>
        <v>9</v>
      </c>
      <c r="Z6" s="6">
        <v>163</v>
      </c>
      <c r="AA6" s="6">
        <v>4</v>
      </c>
      <c r="AB6" s="6">
        <f t="shared" si="16"/>
        <v>4</v>
      </c>
      <c r="AC6" s="6">
        <v>0</v>
      </c>
      <c r="AD6" s="6">
        <f t="shared" si="17"/>
        <v>0</v>
      </c>
      <c r="AE6" s="6">
        <f t="shared" si="18"/>
        <v>159</v>
      </c>
      <c r="AF6" s="16">
        <f t="shared" si="19"/>
        <v>31.8</v>
      </c>
      <c r="AG6" s="16">
        <f t="shared" si="20"/>
        <v>47.699999999999996</v>
      </c>
      <c r="AH6" s="16">
        <v>79</v>
      </c>
    </row>
    <row r="7" spans="1:34" ht="15.75" customHeight="1" x14ac:dyDescent="0.25">
      <c r="A7" s="8">
        <v>5</v>
      </c>
      <c r="B7" s="23" t="s">
        <v>2</v>
      </c>
      <c r="C7" s="6">
        <v>59</v>
      </c>
      <c r="D7" s="16">
        <f t="shared" si="1"/>
        <v>11.8</v>
      </c>
      <c r="E7" s="16">
        <f t="shared" si="2"/>
        <v>29.5</v>
      </c>
      <c r="F7" s="16">
        <v>17</v>
      </c>
      <c r="G7" s="6">
        <v>295</v>
      </c>
      <c r="H7" s="16">
        <f t="shared" si="4"/>
        <v>59</v>
      </c>
      <c r="I7" s="16">
        <f t="shared" si="5"/>
        <v>147.5</v>
      </c>
      <c r="J7" s="16">
        <f t="shared" si="6"/>
        <v>88.5</v>
      </c>
      <c r="K7" s="6">
        <v>69</v>
      </c>
      <c r="L7" s="16">
        <f t="shared" si="7"/>
        <v>13.8</v>
      </c>
      <c r="M7" s="16">
        <f t="shared" si="8"/>
        <v>34.5</v>
      </c>
      <c r="N7" s="16">
        <v>20</v>
      </c>
      <c r="O7" s="6">
        <v>300</v>
      </c>
      <c r="P7" s="6">
        <v>0</v>
      </c>
      <c r="Q7" s="17">
        <f t="shared" si="0"/>
        <v>0</v>
      </c>
      <c r="R7" s="6">
        <f t="shared" si="10"/>
        <v>300</v>
      </c>
      <c r="S7" s="16">
        <f t="shared" si="11"/>
        <v>60</v>
      </c>
      <c r="T7" s="16">
        <f t="shared" si="12"/>
        <v>150</v>
      </c>
      <c r="U7" s="16">
        <f t="shared" si="22"/>
        <v>90</v>
      </c>
      <c r="V7" s="6">
        <v>74</v>
      </c>
      <c r="W7" s="16">
        <f t="shared" si="13"/>
        <v>14.8</v>
      </c>
      <c r="X7" s="16">
        <f t="shared" si="14"/>
        <v>22.2</v>
      </c>
      <c r="Y7" s="16">
        <f t="shared" si="15"/>
        <v>37</v>
      </c>
      <c r="Z7" s="6">
        <v>312</v>
      </c>
      <c r="AA7" s="6">
        <v>15</v>
      </c>
      <c r="AB7" s="6">
        <f t="shared" si="16"/>
        <v>15</v>
      </c>
      <c r="AC7" s="6">
        <v>0</v>
      </c>
      <c r="AD7" s="6">
        <f t="shared" si="17"/>
        <v>0</v>
      </c>
      <c r="AE7" s="6">
        <f t="shared" si="18"/>
        <v>297</v>
      </c>
      <c r="AF7" s="16">
        <f t="shared" si="19"/>
        <v>59.400000000000006</v>
      </c>
      <c r="AG7" s="16">
        <f t="shared" si="20"/>
        <v>89.1</v>
      </c>
      <c r="AH7" s="16">
        <f t="shared" si="21"/>
        <v>148.5</v>
      </c>
    </row>
    <row r="8" spans="1:34" ht="15.75" customHeight="1" x14ac:dyDescent="0.25">
      <c r="A8" s="8">
        <v>6</v>
      </c>
      <c r="B8" s="23" t="s">
        <v>8</v>
      </c>
      <c r="C8" s="6">
        <v>31</v>
      </c>
      <c r="D8" s="16">
        <f t="shared" si="1"/>
        <v>6.2</v>
      </c>
      <c r="E8" s="16">
        <f t="shared" si="2"/>
        <v>15.5</v>
      </c>
      <c r="F8" s="16">
        <f t="shared" si="3"/>
        <v>9.2999999999999989</v>
      </c>
      <c r="G8" s="6">
        <v>238</v>
      </c>
      <c r="H8" s="16">
        <f t="shared" si="4"/>
        <v>47.6</v>
      </c>
      <c r="I8" s="16">
        <f t="shared" si="5"/>
        <v>119</v>
      </c>
      <c r="J8" s="16">
        <f t="shared" si="6"/>
        <v>71.399999999999991</v>
      </c>
      <c r="K8" s="6">
        <v>36</v>
      </c>
      <c r="L8" s="16">
        <f t="shared" si="7"/>
        <v>7.2</v>
      </c>
      <c r="M8" s="16">
        <f t="shared" si="8"/>
        <v>18</v>
      </c>
      <c r="N8" s="16">
        <f t="shared" si="9"/>
        <v>10.799999999999999</v>
      </c>
      <c r="O8" s="6">
        <v>240</v>
      </c>
      <c r="P8" s="6">
        <v>3</v>
      </c>
      <c r="Q8" s="17">
        <f t="shared" si="0"/>
        <v>3</v>
      </c>
      <c r="R8" s="6">
        <f t="shared" si="10"/>
        <v>237</v>
      </c>
      <c r="S8" s="16">
        <f t="shared" si="11"/>
        <v>47.400000000000006</v>
      </c>
      <c r="T8" s="16">
        <f t="shared" si="12"/>
        <v>118.5</v>
      </c>
      <c r="U8" s="16">
        <f t="shared" si="22"/>
        <v>71.099999999999994</v>
      </c>
      <c r="V8" s="6">
        <v>39</v>
      </c>
      <c r="W8" s="16">
        <f t="shared" si="13"/>
        <v>7.8000000000000007</v>
      </c>
      <c r="X8" s="16">
        <f t="shared" si="14"/>
        <v>11.7</v>
      </c>
      <c r="Y8" s="16">
        <v>19</v>
      </c>
      <c r="Z8" s="6">
        <v>226</v>
      </c>
      <c r="AA8" s="6">
        <v>8</v>
      </c>
      <c r="AB8" s="6">
        <f t="shared" si="16"/>
        <v>8</v>
      </c>
      <c r="AC8" s="6">
        <v>2</v>
      </c>
      <c r="AD8" s="6">
        <f t="shared" si="17"/>
        <v>2</v>
      </c>
      <c r="AE8" s="6">
        <f t="shared" si="18"/>
        <v>216</v>
      </c>
      <c r="AF8" s="16">
        <f t="shared" si="19"/>
        <v>43.2</v>
      </c>
      <c r="AG8" s="16">
        <f t="shared" si="20"/>
        <v>64.8</v>
      </c>
      <c r="AH8" s="16">
        <f t="shared" si="21"/>
        <v>108</v>
      </c>
    </row>
    <row r="9" spans="1:34" ht="15.75" customHeight="1" x14ac:dyDescent="0.25">
      <c r="A9" s="8">
        <v>7</v>
      </c>
      <c r="B9" s="23" t="s">
        <v>1</v>
      </c>
      <c r="C9" s="6">
        <v>17</v>
      </c>
      <c r="D9" s="16">
        <f t="shared" si="1"/>
        <v>3.4000000000000004</v>
      </c>
      <c r="E9" s="16">
        <f t="shared" si="2"/>
        <v>8.5</v>
      </c>
      <c r="F9" s="16">
        <f t="shared" si="3"/>
        <v>5.0999999999999996</v>
      </c>
      <c r="G9" s="6">
        <v>143</v>
      </c>
      <c r="H9" s="16">
        <f t="shared" si="4"/>
        <v>28.6</v>
      </c>
      <c r="I9" s="16">
        <f t="shared" si="5"/>
        <v>71.5</v>
      </c>
      <c r="J9" s="16">
        <v>42</v>
      </c>
      <c r="K9" s="6">
        <v>19</v>
      </c>
      <c r="L9" s="16">
        <f t="shared" si="7"/>
        <v>3.8000000000000003</v>
      </c>
      <c r="M9" s="16">
        <f t="shared" si="8"/>
        <v>9.5</v>
      </c>
      <c r="N9" s="16">
        <v>5</v>
      </c>
      <c r="O9" s="6">
        <v>143</v>
      </c>
      <c r="P9" s="6">
        <v>0</v>
      </c>
      <c r="Q9" s="17">
        <f t="shared" si="0"/>
        <v>0</v>
      </c>
      <c r="R9" s="6">
        <f t="shared" si="10"/>
        <v>143</v>
      </c>
      <c r="S9" s="16">
        <f t="shared" si="11"/>
        <v>28.6</v>
      </c>
      <c r="T9" s="16">
        <v>71</v>
      </c>
      <c r="U9" s="16">
        <f t="shared" si="22"/>
        <v>42.9</v>
      </c>
      <c r="V9" s="6">
        <v>17</v>
      </c>
      <c r="W9" s="16">
        <f t="shared" si="13"/>
        <v>3.4000000000000004</v>
      </c>
      <c r="X9" s="16">
        <f t="shared" si="14"/>
        <v>5.0999999999999996</v>
      </c>
      <c r="Y9" s="16">
        <f t="shared" si="15"/>
        <v>8.5</v>
      </c>
      <c r="Z9" s="6">
        <v>198</v>
      </c>
      <c r="AA9" s="6">
        <v>1</v>
      </c>
      <c r="AB9" s="6">
        <f t="shared" si="16"/>
        <v>1</v>
      </c>
      <c r="AC9" s="6">
        <v>0</v>
      </c>
      <c r="AD9" s="6">
        <f t="shared" si="17"/>
        <v>0</v>
      </c>
      <c r="AE9" s="6">
        <f t="shared" si="18"/>
        <v>197</v>
      </c>
      <c r="AF9" s="16">
        <f t="shared" si="19"/>
        <v>39.400000000000006</v>
      </c>
      <c r="AG9" s="16">
        <f t="shared" si="20"/>
        <v>59.099999999999994</v>
      </c>
      <c r="AH9" s="16">
        <f t="shared" si="21"/>
        <v>98.5</v>
      </c>
    </row>
    <row r="10" spans="1:34" ht="15.75" customHeight="1" x14ac:dyDescent="0.25">
      <c r="A10" s="8">
        <v>8</v>
      </c>
      <c r="B10" s="23" t="s">
        <v>16</v>
      </c>
      <c r="C10" s="6">
        <v>11</v>
      </c>
      <c r="D10" s="16">
        <f t="shared" si="1"/>
        <v>2.2000000000000002</v>
      </c>
      <c r="E10" s="16">
        <f t="shared" si="2"/>
        <v>5.5</v>
      </c>
      <c r="F10" s="16">
        <f t="shared" si="3"/>
        <v>3.3</v>
      </c>
      <c r="G10" s="6">
        <v>68</v>
      </c>
      <c r="H10" s="16">
        <f t="shared" si="4"/>
        <v>13.600000000000001</v>
      </c>
      <c r="I10" s="16">
        <f t="shared" si="5"/>
        <v>34</v>
      </c>
      <c r="J10" s="16">
        <v>20</v>
      </c>
      <c r="K10" s="6">
        <v>13</v>
      </c>
      <c r="L10" s="16">
        <f t="shared" si="7"/>
        <v>2.6</v>
      </c>
      <c r="M10" s="16">
        <f t="shared" si="8"/>
        <v>6.5</v>
      </c>
      <c r="N10" s="16">
        <v>3</v>
      </c>
      <c r="O10" s="6">
        <v>75</v>
      </c>
      <c r="P10" s="6">
        <v>0</v>
      </c>
      <c r="Q10" s="17">
        <f t="shared" si="0"/>
        <v>0</v>
      </c>
      <c r="R10" s="6">
        <f t="shared" si="10"/>
        <v>75</v>
      </c>
      <c r="S10" s="16">
        <f t="shared" si="11"/>
        <v>15</v>
      </c>
      <c r="T10" s="16">
        <f t="shared" si="12"/>
        <v>37.5</v>
      </c>
      <c r="U10" s="16">
        <v>22</v>
      </c>
      <c r="V10" s="6">
        <v>10</v>
      </c>
      <c r="W10" s="16">
        <f t="shared" si="13"/>
        <v>2</v>
      </c>
      <c r="X10" s="16">
        <f t="shared" si="14"/>
        <v>3</v>
      </c>
      <c r="Y10" s="16">
        <f t="shared" si="15"/>
        <v>5</v>
      </c>
      <c r="Z10" s="6">
        <v>112</v>
      </c>
      <c r="AA10" s="6">
        <v>1</v>
      </c>
      <c r="AB10" s="6">
        <f t="shared" si="16"/>
        <v>1</v>
      </c>
      <c r="AC10" s="6">
        <v>0</v>
      </c>
      <c r="AD10" s="6">
        <f t="shared" si="17"/>
        <v>0</v>
      </c>
      <c r="AE10" s="6">
        <f t="shared" si="18"/>
        <v>111</v>
      </c>
      <c r="AF10" s="16">
        <f t="shared" si="19"/>
        <v>22.200000000000003</v>
      </c>
      <c r="AG10" s="16">
        <f t="shared" si="20"/>
        <v>33.299999999999997</v>
      </c>
      <c r="AH10" s="16">
        <f t="shared" si="21"/>
        <v>55.5</v>
      </c>
    </row>
    <row r="11" spans="1:34" ht="15.75" customHeight="1" x14ac:dyDescent="0.25">
      <c r="A11" s="8">
        <v>9</v>
      </c>
      <c r="B11" s="23" t="s">
        <v>9</v>
      </c>
      <c r="C11" s="6">
        <v>28</v>
      </c>
      <c r="D11" s="16">
        <f t="shared" si="1"/>
        <v>5.6000000000000005</v>
      </c>
      <c r="E11" s="16">
        <f t="shared" si="2"/>
        <v>14</v>
      </c>
      <c r="F11" s="16">
        <f t="shared" si="3"/>
        <v>8.4</v>
      </c>
      <c r="G11" s="6">
        <v>111</v>
      </c>
      <c r="H11" s="16">
        <f t="shared" si="4"/>
        <v>22.200000000000003</v>
      </c>
      <c r="I11" s="16">
        <f t="shared" si="5"/>
        <v>55.5</v>
      </c>
      <c r="J11" s="16">
        <f t="shared" si="6"/>
        <v>33.299999999999997</v>
      </c>
      <c r="K11" s="6">
        <v>25</v>
      </c>
      <c r="L11" s="16">
        <f t="shared" si="7"/>
        <v>5</v>
      </c>
      <c r="M11" s="16">
        <f t="shared" si="8"/>
        <v>12.5</v>
      </c>
      <c r="N11" s="16">
        <v>7</v>
      </c>
      <c r="O11" s="6">
        <v>137</v>
      </c>
      <c r="P11" s="6">
        <v>2</v>
      </c>
      <c r="Q11" s="17">
        <f t="shared" si="0"/>
        <v>2</v>
      </c>
      <c r="R11" s="6">
        <f t="shared" si="10"/>
        <v>135</v>
      </c>
      <c r="S11" s="16">
        <f t="shared" si="11"/>
        <v>27</v>
      </c>
      <c r="T11" s="16">
        <f t="shared" si="12"/>
        <v>67.5</v>
      </c>
      <c r="U11" s="16">
        <v>40</v>
      </c>
      <c r="V11" s="6">
        <v>34</v>
      </c>
      <c r="W11" s="16">
        <f t="shared" si="13"/>
        <v>6.8000000000000007</v>
      </c>
      <c r="X11" s="16">
        <f t="shared" si="14"/>
        <v>10.199999999999999</v>
      </c>
      <c r="Y11" s="16">
        <f t="shared" si="15"/>
        <v>17</v>
      </c>
      <c r="Z11" s="6">
        <v>148</v>
      </c>
      <c r="AA11" s="6">
        <v>2</v>
      </c>
      <c r="AB11" s="6">
        <f t="shared" si="16"/>
        <v>2</v>
      </c>
      <c r="AC11" s="6">
        <v>1</v>
      </c>
      <c r="AD11" s="6">
        <f t="shared" si="17"/>
        <v>1</v>
      </c>
      <c r="AE11" s="6">
        <f t="shared" si="18"/>
        <v>145</v>
      </c>
      <c r="AF11" s="16">
        <f t="shared" si="19"/>
        <v>29</v>
      </c>
      <c r="AG11" s="16">
        <f t="shared" si="20"/>
        <v>43.5</v>
      </c>
      <c r="AH11" s="16">
        <v>72</v>
      </c>
    </row>
    <row r="12" spans="1:34" ht="15.75" customHeight="1" x14ac:dyDescent="0.25">
      <c r="A12" s="8">
        <v>10</v>
      </c>
      <c r="B12" s="23" t="s">
        <v>7</v>
      </c>
      <c r="C12" s="6">
        <v>13</v>
      </c>
      <c r="D12" s="16">
        <f t="shared" si="1"/>
        <v>2.6</v>
      </c>
      <c r="E12" s="16">
        <f t="shared" si="2"/>
        <v>6.5</v>
      </c>
      <c r="F12" s="16">
        <v>3</v>
      </c>
      <c r="G12" s="6">
        <v>201</v>
      </c>
      <c r="H12" s="16">
        <f t="shared" si="4"/>
        <v>40.200000000000003</v>
      </c>
      <c r="I12" s="16">
        <f t="shared" si="5"/>
        <v>100.5</v>
      </c>
      <c r="J12" s="16">
        <f t="shared" si="6"/>
        <v>60.3</v>
      </c>
      <c r="K12" s="6">
        <v>13</v>
      </c>
      <c r="L12" s="16">
        <f t="shared" si="7"/>
        <v>2.6</v>
      </c>
      <c r="M12" s="16">
        <f t="shared" si="8"/>
        <v>6.5</v>
      </c>
      <c r="N12" s="16">
        <v>3</v>
      </c>
      <c r="O12" s="6">
        <v>199</v>
      </c>
      <c r="P12" s="6">
        <v>0</v>
      </c>
      <c r="Q12" s="17">
        <f t="shared" si="0"/>
        <v>0</v>
      </c>
      <c r="R12" s="6">
        <f t="shared" si="10"/>
        <v>199</v>
      </c>
      <c r="S12" s="16">
        <f t="shared" si="11"/>
        <v>39.800000000000004</v>
      </c>
      <c r="T12" s="16">
        <f t="shared" si="12"/>
        <v>99.5</v>
      </c>
      <c r="U12" s="16">
        <f t="shared" si="22"/>
        <v>59.699999999999996</v>
      </c>
      <c r="V12" s="6">
        <v>14</v>
      </c>
      <c r="W12" s="16">
        <f t="shared" si="13"/>
        <v>2.8000000000000003</v>
      </c>
      <c r="X12" s="16">
        <f t="shared" si="14"/>
        <v>4.2</v>
      </c>
      <c r="Y12" s="16">
        <f t="shared" si="15"/>
        <v>7</v>
      </c>
      <c r="Z12" s="6">
        <v>193</v>
      </c>
      <c r="AA12" s="6">
        <v>2</v>
      </c>
      <c r="AB12" s="6">
        <f t="shared" si="16"/>
        <v>2</v>
      </c>
      <c r="AC12" s="6">
        <v>0</v>
      </c>
      <c r="AD12" s="6">
        <f t="shared" si="17"/>
        <v>0</v>
      </c>
      <c r="AE12" s="6">
        <f t="shared" si="18"/>
        <v>191</v>
      </c>
      <c r="AF12" s="16">
        <f t="shared" si="19"/>
        <v>38.200000000000003</v>
      </c>
      <c r="AG12" s="16">
        <f t="shared" si="20"/>
        <v>57.3</v>
      </c>
      <c r="AH12" s="16">
        <f t="shared" si="21"/>
        <v>95.5</v>
      </c>
    </row>
    <row r="13" spans="1:34" ht="15.75" customHeight="1" x14ac:dyDescent="0.25">
      <c r="A13" s="8">
        <v>11</v>
      </c>
      <c r="B13" s="23" t="s">
        <v>11</v>
      </c>
      <c r="C13" s="6">
        <v>15</v>
      </c>
      <c r="D13" s="16">
        <f t="shared" si="1"/>
        <v>3</v>
      </c>
      <c r="E13" s="16">
        <f t="shared" si="2"/>
        <v>7.5</v>
      </c>
      <c r="F13" s="16">
        <v>4</v>
      </c>
      <c r="G13" s="6">
        <v>234</v>
      </c>
      <c r="H13" s="16">
        <f t="shared" si="4"/>
        <v>46.800000000000004</v>
      </c>
      <c r="I13" s="16">
        <f t="shared" si="5"/>
        <v>117</v>
      </c>
      <c r="J13" s="16">
        <f t="shared" si="6"/>
        <v>70.2</v>
      </c>
      <c r="K13" s="6">
        <v>15</v>
      </c>
      <c r="L13" s="16">
        <f t="shared" si="7"/>
        <v>3</v>
      </c>
      <c r="M13" s="16">
        <f t="shared" si="8"/>
        <v>7.5</v>
      </c>
      <c r="N13" s="16">
        <v>4</v>
      </c>
      <c r="O13" s="6">
        <v>251</v>
      </c>
      <c r="P13" s="6">
        <v>0</v>
      </c>
      <c r="Q13" s="17">
        <f t="shared" si="0"/>
        <v>0</v>
      </c>
      <c r="R13" s="6">
        <f t="shared" si="10"/>
        <v>251</v>
      </c>
      <c r="S13" s="16">
        <f t="shared" si="11"/>
        <v>50.2</v>
      </c>
      <c r="T13" s="16">
        <f t="shared" si="12"/>
        <v>125.5</v>
      </c>
      <c r="U13" s="16">
        <f t="shared" si="22"/>
        <v>75.3</v>
      </c>
      <c r="V13" s="6">
        <v>15</v>
      </c>
      <c r="W13" s="16">
        <f t="shared" si="13"/>
        <v>3</v>
      </c>
      <c r="X13" s="16">
        <f t="shared" si="14"/>
        <v>4.5</v>
      </c>
      <c r="Y13" s="16">
        <v>7</v>
      </c>
      <c r="Z13" s="6">
        <v>267</v>
      </c>
      <c r="AA13" s="6">
        <v>6</v>
      </c>
      <c r="AB13" s="6">
        <f t="shared" si="16"/>
        <v>6</v>
      </c>
      <c r="AC13" s="6">
        <v>3</v>
      </c>
      <c r="AD13" s="6">
        <f t="shared" si="17"/>
        <v>3</v>
      </c>
      <c r="AE13" s="6">
        <f t="shared" si="18"/>
        <v>258</v>
      </c>
      <c r="AF13" s="16">
        <f t="shared" si="19"/>
        <v>51.6</v>
      </c>
      <c r="AG13" s="16">
        <f t="shared" si="20"/>
        <v>77.399999999999991</v>
      </c>
      <c r="AH13" s="16">
        <f t="shared" si="21"/>
        <v>129</v>
      </c>
    </row>
    <row r="14" spans="1:34" ht="15.75" customHeight="1" x14ac:dyDescent="0.25">
      <c r="A14" s="8">
        <v>12</v>
      </c>
      <c r="B14" s="23" t="s">
        <v>4</v>
      </c>
      <c r="C14" s="6">
        <v>1</v>
      </c>
      <c r="D14" s="16">
        <f t="shared" si="1"/>
        <v>0.2</v>
      </c>
      <c r="E14" s="16">
        <f t="shared" si="2"/>
        <v>0.5</v>
      </c>
      <c r="F14" s="16">
        <f t="shared" si="3"/>
        <v>0.3</v>
      </c>
      <c r="G14" s="6">
        <v>24</v>
      </c>
      <c r="H14" s="16">
        <f t="shared" si="4"/>
        <v>4.8000000000000007</v>
      </c>
      <c r="I14" s="16">
        <f t="shared" si="5"/>
        <v>12</v>
      </c>
      <c r="J14" s="16">
        <f t="shared" si="6"/>
        <v>7.1999999999999993</v>
      </c>
      <c r="K14" s="6">
        <v>1</v>
      </c>
      <c r="L14" s="16">
        <f t="shared" si="7"/>
        <v>0.2</v>
      </c>
      <c r="M14" s="16">
        <f t="shared" si="8"/>
        <v>0.5</v>
      </c>
      <c r="N14" s="16">
        <f t="shared" si="9"/>
        <v>0.3</v>
      </c>
      <c r="O14" s="6">
        <v>21</v>
      </c>
      <c r="P14" s="6">
        <v>0</v>
      </c>
      <c r="Q14" s="17">
        <f t="shared" si="0"/>
        <v>0</v>
      </c>
      <c r="R14" s="6">
        <f t="shared" si="10"/>
        <v>21</v>
      </c>
      <c r="S14" s="16">
        <f t="shared" si="11"/>
        <v>4.2</v>
      </c>
      <c r="T14" s="16">
        <f t="shared" si="12"/>
        <v>10.5</v>
      </c>
      <c r="U14" s="16">
        <f t="shared" si="22"/>
        <v>6.3</v>
      </c>
      <c r="V14" s="6">
        <v>1</v>
      </c>
      <c r="W14" s="16">
        <f t="shared" si="13"/>
        <v>0.2</v>
      </c>
      <c r="X14" s="16">
        <f t="shared" si="14"/>
        <v>0.3</v>
      </c>
      <c r="Y14" s="16">
        <f t="shared" si="15"/>
        <v>0.5</v>
      </c>
      <c r="Z14" s="6">
        <v>22</v>
      </c>
      <c r="AA14" s="6">
        <v>2</v>
      </c>
      <c r="AB14" s="6">
        <f t="shared" si="16"/>
        <v>2</v>
      </c>
      <c r="AC14" s="6">
        <v>0</v>
      </c>
      <c r="AD14" s="6">
        <f t="shared" si="17"/>
        <v>0</v>
      </c>
      <c r="AE14" s="6">
        <f t="shared" si="18"/>
        <v>20</v>
      </c>
      <c r="AF14" s="16">
        <f t="shared" si="19"/>
        <v>4</v>
      </c>
      <c r="AG14" s="16">
        <f t="shared" si="20"/>
        <v>6</v>
      </c>
      <c r="AH14" s="16">
        <f t="shared" si="21"/>
        <v>10</v>
      </c>
    </row>
    <row r="15" spans="1:34" ht="15.75" customHeight="1" x14ac:dyDescent="0.25">
      <c r="A15" s="8">
        <v>13</v>
      </c>
      <c r="B15" s="23" t="s">
        <v>13</v>
      </c>
      <c r="C15" s="6">
        <v>13</v>
      </c>
      <c r="D15" s="16">
        <f t="shared" si="1"/>
        <v>2.6</v>
      </c>
      <c r="E15" s="16">
        <f t="shared" si="2"/>
        <v>6.5</v>
      </c>
      <c r="F15" s="16">
        <v>3</v>
      </c>
      <c r="G15" s="6">
        <v>173</v>
      </c>
      <c r="H15" s="16">
        <f t="shared" si="4"/>
        <v>34.6</v>
      </c>
      <c r="I15" s="16">
        <f t="shared" si="5"/>
        <v>86.5</v>
      </c>
      <c r="J15" s="16">
        <v>51</v>
      </c>
      <c r="K15" s="6">
        <v>20</v>
      </c>
      <c r="L15" s="16">
        <f t="shared" si="7"/>
        <v>4</v>
      </c>
      <c r="M15" s="16">
        <f t="shared" si="8"/>
        <v>10</v>
      </c>
      <c r="N15" s="16">
        <f t="shared" si="9"/>
        <v>6</v>
      </c>
      <c r="O15" s="6">
        <v>190</v>
      </c>
      <c r="P15" s="6">
        <v>0</v>
      </c>
      <c r="Q15" s="17">
        <f t="shared" si="0"/>
        <v>0</v>
      </c>
      <c r="R15" s="6">
        <f t="shared" si="10"/>
        <v>190</v>
      </c>
      <c r="S15" s="16">
        <f t="shared" si="11"/>
        <v>38</v>
      </c>
      <c r="T15" s="16">
        <f t="shared" si="12"/>
        <v>95</v>
      </c>
      <c r="U15" s="16">
        <f t="shared" si="22"/>
        <v>57</v>
      </c>
      <c r="V15" s="6">
        <v>24</v>
      </c>
      <c r="W15" s="16">
        <f t="shared" si="13"/>
        <v>4.8000000000000007</v>
      </c>
      <c r="X15" s="16">
        <f t="shared" si="14"/>
        <v>7.1999999999999993</v>
      </c>
      <c r="Y15" s="16">
        <f t="shared" si="15"/>
        <v>12</v>
      </c>
      <c r="Z15" s="6">
        <v>185</v>
      </c>
      <c r="AA15" s="6">
        <v>0</v>
      </c>
      <c r="AB15" s="6">
        <f t="shared" si="16"/>
        <v>0</v>
      </c>
      <c r="AC15" s="6">
        <v>0</v>
      </c>
      <c r="AD15" s="6">
        <f t="shared" si="17"/>
        <v>0</v>
      </c>
      <c r="AE15" s="6">
        <f t="shared" si="18"/>
        <v>185</v>
      </c>
      <c r="AF15" s="16">
        <f t="shared" si="19"/>
        <v>37</v>
      </c>
      <c r="AG15" s="16">
        <f t="shared" si="20"/>
        <v>55.5</v>
      </c>
      <c r="AH15" s="16">
        <v>92</v>
      </c>
    </row>
    <row r="16" spans="1:34" ht="15.75" customHeight="1" x14ac:dyDescent="0.25">
      <c r="A16" s="8">
        <v>14</v>
      </c>
      <c r="B16" s="23" t="s">
        <v>12</v>
      </c>
      <c r="C16" s="6">
        <v>4</v>
      </c>
      <c r="D16" s="16">
        <f t="shared" si="1"/>
        <v>0.8</v>
      </c>
      <c r="E16" s="16">
        <f t="shared" si="2"/>
        <v>2</v>
      </c>
      <c r="F16" s="16">
        <f t="shared" si="3"/>
        <v>1.2</v>
      </c>
      <c r="G16" s="6">
        <v>122</v>
      </c>
      <c r="H16" s="16">
        <f t="shared" si="4"/>
        <v>24.400000000000002</v>
      </c>
      <c r="I16" s="16">
        <f t="shared" si="5"/>
        <v>61</v>
      </c>
      <c r="J16" s="16">
        <f t="shared" si="6"/>
        <v>36.6</v>
      </c>
      <c r="K16" s="6">
        <v>3</v>
      </c>
      <c r="L16" s="16">
        <f t="shared" si="7"/>
        <v>0.60000000000000009</v>
      </c>
      <c r="M16" s="16">
        <f t="shared" si="8"/>
        <v>1.5</v>
      </c>
      <c r="N16" s="16">
        <v>0</v>
      </c>
      <c r="O16" s="6">
        <v>162</v>
      </c>
      <c r="P16" s="6">
        <v>0</v>
      </c>
      <c r="Q16" s="17">
        <f t="shared" si="0"/>
        <v>0</v>
      </c>
      <c r="R16" s="6">
        <f t="shared" si="10"/>
        <v>162</v>
      </c>
      <c r="S16" s="16">
        <f t="shared" si="11"/>
        <v>32.4</v>
      </c>
      <c r="T16" s="16">
        <f t="shared" si="12"/>
        <v>81</v>
      </c>
      <c r="U16" s="16">
        <f t="shared" si="22"/>
        <v>48.6</v>
      </c>
      <c r="V16" s="6">
        <v>3</v>
      </c>
      <c r="W16" s="16">
        <f t="shared" si="13"/>
        <v>0.60000000000000009</v>
      </c>
      <c r="X16" s="16">
        <f t="shared" si="14"/>
        <v>0.89999999999999991</v>
      </c>
      <c r="Y16" s="16">
        <v>1</v>
      </c>
      <c r="Z16" s="6">
        <v>180</v>
      </c>
      <c r="AA16" s="6">
        <v>0</v>
      </c>
      <c r="AB16" s="6">
        <f t="shared" si="16"/>
        <v>0</v>
      </c>
      <c r="AC16" s="6">
        <v>0</v>
      </c>
      <c r="AD16" s="6">
        <f t="shared" si="17"/>
        <v>0</v>
      </c>
      <c r="AE16" s="6">
        <f t="shared" si="18"/>
        <v>180</v>
      </c>
      <c r="AF16" s="16">
        <f t="shared" si="19"/>
        <v>36</v>
      </c>
      <c r="AG16" s="16">
        <f t="shared" si="20"/>
        <v>54</v>
      </c>
      <c r="AH16" s="16">
        <f t="shared" si="21"/>
        <v>90</v>
      </c>
    </row>
    <row r="17" spans="1:34" ht="15.75" customHeight="1" x14ac:dyDescent="0.25">
      <c r="A17" s="8">
        <v>15</v>
      </c>
      <c r="B17" s="23" t="s">
        <v>23</v>
      </c>
      <c r="C17" s="6">
        <v>4</v>
      </c>
      <c r="D17" s="16">
        <f t="shared" si="1"/>
        <v>0.8</v>
      </c>
      <c r="E17" s="16">
        <f t="shared" si="2"/>
        <v>2</v>
      </c>
      <c r="F17" s="16">
        <f t="shared" si="3"/>
        <v>1.2</v>
      </c>
      <c r="G17" s="6">
        <v>118</v>
      </c>
      <c r="H17" s="16">
        <f t="shared" si="4"/>
        <v>23.6</v>
      </c>
      <c r="I17" s="16">
        <f t="shared" si="5"/>
        <v>59</v>
      </c>
      <c r="J17" s="16">
        <f t="shared" si="6"/>
        <v>35.4</v>
      </c>
      <c r="K17" s="6">
        <v>7</v>
      </c>
      <c r="L17" s="16">
        <f t="shared" si="7"/>
        <v>1.4000000000000001</v>
      </c>
      <c r="M17" s="16">
        <f t="shared" si="8"/>
        <v>3.5</v>
      </c>
      <c r="N17" s="16">
        <f t="shared" si="9"/>
        <v>2.1</v>
      </c>
      <c r="O17" s="6">
        <v>107</v>
      </c>
      <c r="P17" s="6">
        <v>0</v>
      </c>
      <c r="Q17" s="17">
        <f t="shared" si="0"/>
        <v>0</v>
      </c>
      <c r="R17" s="6">
        <f t="shared" si="10"/>
        <v>107</v>
      </c>
      <c r="S17" s="16">
        <f t="shared" si="11"/>
        <v>21.400000000000002</v>
      </c>
      <c r="T17" s="16">
        <f t="shared" si="12"/>
        <v>53.5</v>
      </c>
      <c r="U17" s="16">
        <f t="shared" si="22"/>
        <v>32.1</v>
      </c>
      <c r="V17" s="6">
        <v>7</v>
      </c>
      <c r="W17" s="16">
        <f t="shared" si="13"/>
        <v>1.4000000000000001</v>
      </c>
      <c r="X17" s="16">
        <f t="shared" si="14"/>
        <v>2.1</v>
      </c>
      <c r="Y17" s="16">
        <f t="shared" si="15"/>
        <v>3.5</v>
      </c>
      <c r="Z17" s="6">
        <v>111</v>
      </c>
      <c r="AA17" s="6">
        <v>1</v>
      </c>
      <c r="AB17" s="6">
        <f t="shared" si="16"/>
        <v>1</v>
      </c>
      <c r="AC17" s="6">
        <v>0</v>
      </c>
      <c r="AD17" s="6">
        <f t="shared" si="17"/>
        <v>0</v>
      </c>
      <c r="AE17" s="6">
        <f t="shared" si="18"/>
        <v>110</v>
      </c>
      <c r="AF17" s="16">
        <f t="shared" si="19"/>
        <v>22</v>
      </c>
      <c r="AG17" s="16">
        <f t="shared" si="20"/>
        <v>33</v>
      </c>
      <c r="AH17" s="16">
        <f t="shared" si="21"/>
        <v>55</v>
      </c>
    </row>
    <row r="18" spans="1:34" ht="15.75" customHeight="1" x14ac:dyDescent="0.25">
      <c r="A18" s="8">
        <v>16</v>
      </c>
      <c r="B18" s="23" t="s">
        <v>5</v>
      </c>
      <c r="C18" s="6">
        <v>19</v>
      </c>
      <c r="D18" s="16">
        <f t="shared" si="1"/>
        <v>3.8000000000000003</v>
      </c>
      <c r="E18" s="16">
        <f t="shared" si="2"/>
        <v>9.5</v>
      </c>
      <c r="F18" s="16">
        <v>5</v>
      </c>
      <c r="G18" s="6">
        <v>41</v>
      </c>
      <c r="H18" s="16">
        <f t="shared" si="4"/>
        <v>8.2000000000000011</v>
      </c>
      <c r="I18" s="16">
        <f t="shared" si="5"/>
        <v>20.5</v>
      </c>
      <c r="J18" s="16">
        <f t="shared" si="6"/>
        <v>12.299999999999999</v>
      </c>
      <c r="K18" s="6">
        <v>18</v>
      </c>
      <c r="L18" s="16">
        <f t="shared" si="7"/>
        <v>3.6</v>
      </c>
      <c r="M18" s="16">
        <f t="shared" si="8"/>
        <v>9</v>
      </c>
      <c r="N18" s="16">
        <f t="shared" si="9"/>
        <v>5.3999999999999995</v>
      </c>
      <c r="O18" s="6">
        <v>199</v>
      </c>
      <c r="P18" s="6">
        <v>2</v>
      </c>
      <c r="Q18" s="17">
        <f t="shared" si="0"/>
        <v>2</v>
      </c>
      <c r="R18" s="6">
        <f t="shared" si="10"/>
        <v>197</v>
      </c>
      <c r="S18" s="16">
        <f t="shared" si="11"/>
        <v>39.400000000000006</v>
      </c>
      <c r="T18" s="16">
        <f t="shared" si="12"/>
        <v>98.5</v>
      </c>
      <c r="U18" s="16">
        <f t="shared" si="22"/>
        <v>59.099999999999994</v>
      </c>
      <c r="V18" s="6">
        <v>20</v>
      </c>
      <c r="W18" s="16">
        <f t="shared" si="13"/>
        <v>4</v>
      </c>
      <c r="X18" s="16">
        <f t="shared" si="14"/>
        <v>6</v>
      </c>
      <c r="Y18" s="16">
        <f t="shared" si="15"/>
        <v>10</v>
      </c>
      <c r="Z18" s="6">
        <v>224</v>
      </c>
      <c r="AA18" s="6">
        <v>15</v>
      </c>
      <c r="AB18" s="6">
        <f t="shared" si="16"/>
        <v>15</v>
      </c>
      <c r="AC18" s="6">
        <v>2</v>
      </c>
      <c r="AD18" s="6">
        <f t="shared" si="17"/>
        <v>2</v>
      </c>
      <c r="AE18" s="6">
        <f t="shared" si="18"/>
        <v>207</v>
      </c>
      <c r="AF18" s="16">
        <f t="shared" si="19"/>
        <v>41.400000000000006</v>
      </c>
      <c r="AG18" s="16">
        <f t="shared" si="20"/>
        <v>62.099999999999994</v>
      </c>
      <c r="AH18" s="16">
        <f t="shared" si="21"/>
        <v>103.5</v>
      </c>
    </row>
    <row r="19" spans="1:34" ht="15.75" customHeight="1" x14ac:dyDescent="0.25">
      <c r="A19" s="8">
        <v>17</v>
      </c>
      <c r="B19" s="23" t="s">
        <v>14</v>
      </c>
      <c r="C19" s="6">
        <v>0</v>
      </c>
      <c r="D19" s="16">
        <f t="shared" si="1"/>
        <v>0</v>
      </c>
      <c r="E19" s="16">
        <f t="shared" si="2"/>
        <v>0</v>
      </c>
      <c r="F19" s="16">
        <f t="shared" si="3"/>
        <v>0</v>
      </c>
      <c r="G19" s="6">
        <v>14</v>
      </c>
      <c r="H19" s="16">
        <f t="shared" si="4"/>
        <v>2.8000000000000003</v>
      </c>
      <c r="I19" s="16">
        <f t="shared" si="5"/>
        <v>7</v>
      </c>
      <c r="J19" s="16">
        <f t="shared" si="6"/>
        <v>4.2</v>
      </c>
      <c r="K19" s="6">
        <v>0</v>
      </c>
      <c r="L19" s="16">
        <f t="shared" si="7"/>
        <v>0</v>
      </c>
      <c r="M19" s="16">
        <f t="shared" si="8"/>
        <v>0</v>
      </c>
      <c r="N19" s="16">
        <f t="shared" si="9"/>
        <v>0</v>
      </c>
      <c r="O19" s="6">
        <v>79</v>
      </c>
      <c r="P19" s="6">
        <v>0</v>
      </c>
      <c r="Q19" s="17">
        <f t="shared" si="0"/>
        <v>0</v>
      </c>
      <c r="R19" s="6">
        <f t="shared" si="10"/>
        <v>79</v>
      </c>
      <c r="S19" s="16">
        <f t="shared" si="11"/>
        <v>15.8</v>
      </c>
      <c r="T19" s="16">
        <f t="shared" si="12"/>
        <v>39.5</v>
      </c>
      <c r="U19" s="16">
        <v>23</v>
      </c>
      <c r="V19" s="6">
        <v>1</v>
      </c>
      <c r="W19" s="16">
        <f t="shared" si="13"/>
        <v>0.2</v>
      </c>
      <c r="X19" s="16">
        <f t="shared" si="14"/>
        <v>0.3</v>
      </c>
      <c r="Y19" s="16">
        <f t="shared" si="15"/>
        <v>0.5</v>
      </c>
      <c r="Z19" s="6">
        <v>99</v>
      </c>
      <c r="AA19" s="6">
        <v>2</v>
      </c>
      <c r="AB19" s="6">
        <f t="shared" si="16"/>
        <v>2</v>
      </c>
      <c r="AC19" s="6">
        <v>0</v>
      </c>
      <c r="AD19" s="6">
        <f t="shared" si="17"/>
        <v>0</v>
      </c>
      <c r="AE19" s="6">
        <f t="shared" si="18"/>
        <v>97</v>
      </c>
      <c r="AF19" s="16">
        <f t="shared" si="19"/>
        <v>19.400000000000002</v>
      </c>
      <c r="AG19" s="16">
        <f t="shared" si="20"/>
        <v>29.099999999999998</v>
      </c>
      <c r="AH19" s="16">
        <f t="shared" si="21"/>
        <v>48.5</v>
      </c>
    </row>
    <row r="20" spans="1:34" ht="15.75" customHeight="1" x14ac:dyDescent="0.25">
      <c r="A20" s="8">
        <v>18</v>
      </c>
      <c r="B20" s="23" t="s">
        <v>18</v>
      </c>
      <c r="C20" s="6">
        <v>0</v>
      </c>
      <c r="D20" s="16">
        <f t="shared" si="1"/>
        <v>0</v>
      </c>
      <c r="E20" s="16">
        <f t="shared" si="2"/>
        <v>0</v>
      </c>
      <c r="F20" s="16">
        <f t="shared" si="3"/>
        <v>0</v>
      </c>
      <c r="G20" s="6">
        <v>38</v>
      </c>
      <c r="H20" s="16">
        <f t="shared" si="4"/>
        <v>7.6000000000000005</v>
      </c>
      <c r="I20" s="16">
        <f t="shared" si="5"/>
        <v>19</v>
      </c>
      <c r="J20" s="16">
        <f t="shared" si="6"/>
        <v>11.4</v>
      </c>
      <c r="K20" s="6">
        <v>0</v>
      </c>
      <c r="L20" s="16">
        <f t="shared" si="7"/>
        <v>0</v>
      </c>
      <c r="M20" s="16">
        <f t="shared" si="8"/>
        <v>0</v>
      </c>
      <c r="N20" s="16">
        <f t="shared" si="9"/>
        <v>0</v>
      </c>
      <c r="O20" s="6">
        <v>62</v>
      </c>
      <c r="P20" s="6">
        <v>0</v>
      </c>
      <c r="Q20" s="17">
        <f t="shared" si="0"/>
        <v>0</v>
      </c>
      <c r="R20" s="6">
        <f t="shared" si="10"/>
        <v>62</v>
      </c>
      <c r="S20" s="16">
        <f t="shared" si="11"/>
        <v>12.4</v>
      </c>
      <c r="T20" s="16">
        <f t="shared" si="12"/>
        <v>31</v>
      </c>
      <c r="U20" s="16">
        <f t="shared" si="22"/>
        <v>18.599999999999998</v>
      </c>
      <c r="V20" s="6">
        <v>0</v>
      </c>
      <c r="W20" s="16">
        <f t="shared" si="13"/>
        <v>0</v>
      </c>
      <c r="X20" s="16">
        <f t="shared" si="14"/>
        <v>0</v>
      </c>
      <c r="Y20" s="16">
        <f t="shared" si="15"/>
        <v>0</v>
      </c>
      <c r="Z20" s="6">
        <v>62</v>
      </c>
      <c r="AA20" s="6">
        <v>2</v>
      </c>
      <c r="AB20" s="6">
        <f t="shared" si="16"/>
        <v>2</v>
      </c>
      <c r="AC20" s="6">
        <v>0</v>
      </c>
      <c r="AD20" s="6">
        <f t="shared" si="17"/>
        <v>0</v>
      </c>
      <c r="AE20" s="6">
        <f t="shared" si="18"/>
        <v>60</v>
      </c>
      <c r="AF20" s="16">
        <f t="shared" si="19"/>
        <v>12</v>
      </c>
      <c r="AG20" s="16">
        <f t="shared" si="20"/>
        <v>18</v>
      </c>
      <c r="AH20" s="16">
        <f t="shared" si="21"/>
        <v>30</v>
      </c>
    </row>
    <row r="21" spans="1:34" ht="15.75" customHeight="1" x14ac:dyDescent="0.25">
      <c r="A21" s="8">
        <v>19</v>
      </c>
      <c r="B21" s="23" t="s">
        <v>17</v>
      </c>
      <c r="C21" s="6">
        <v>1</v>
      </c>
      <c r="D21" s="16">
        <v>1</v>
      </c>
      <c r="E21" s="16">
        <v>0</v>
      </c>
      <c r="F21" s="16">
        <f t="shared" si="3"/>
        <v>0.3</v>
      </c>
      <c r="G21" s="6">
        <v>0</v>
      </c>
      <c r="H21" s="16">
        <f t="shared" si="4"/>
        <v>0</v>
      </c>
      <c r="I21" s="16">
        <f t="shared" si="5"/>
        <v>0</v>
      </c>
      <c r="J21" s="16">
        <f t="shared" si="6"/>
        <v>0</v>
      </c>
      <c r="K21" s="6">
        <v>1</v>
      </c>
      <c r="L21" s="16">
        <f t="shared" si="7"/>
        <v>0.2</v>
      </c>
      <c r="M21" s="16">
        <f t="shared" si="8"/>
        <v>0.5</v>
      </c>
      <c r="N21" s="16">
        <f t="shared" si="9"/>
        <v>0.3</v>
      </c>
      <c r="O21" s="6">
        <v>23</v>
      </c>
      <c r="P21" s="6">
        <v>0</v>
      </c>
      <c r="Q21" s="17">
        <f t="shared" si="0"/>
        <v>0</v>
      </c>
      <c r="R21" s="6">
        <f t="shared" si="10"/>
        <v>23</v>
      </c>
      <c r="S21" s="16">
        <f t="shared" si="11"/>
        <v>4.6000000000000005</v>
      </c>
      <c r="T21" s="16">
        <f t="shared" si="12"/>
        <v>11.5</v>
      </c>
      <c r="U21" s="16">
        <v>6</v>
      </c>
      <c r="V21" s="6">
        <v>0</v>
      </c>
      <c r="W21" s="16">
        <f t="shared" si="13"/>
        <v>0</v>
      </c>
      <c r="X21" s="16">
        <f t="shared" si="14"/>
        <v>0</v>
      </c>
      <c r="Y21" s="16">
        <f t="shared" si="15"/>
        <v>0</v>
      </c>
      <c r="Z21" s="6">
        <v>26</v>
      </c>
      <c r="AA21" s="6">
        <v>0</v>
      </c>
      <c r="AB21" s="6">
        <f t="shared" si="16"/>
        <v>0</v>
      </c>
      <c r="AC21" s="6">
        <v>0</v>
      </c>
      <c r="AD21" s="6">
        <f t="shared" si="17"/>
        <v>0</v>
      </c>
      <c r="AE21" s="6">
        <f t="shared" si="18"/>
        <v>26</v>
      </c>
      <c r="AF21" s="16">
        <f t="shared" si="19"/>
        <v>5.2</v>
      </c>
      <c r="AG21" s="16">
        <f t="shared" si="20"/>
        <v>7.8</v>
      </c>
      <c r="AH21" s="16">
        <f t="shared" si="21"/>
        <v>13</v>
      </c>
    </row>
    <row r="22" spans="1:34" ht="15.75" customHeight="1" x14ac:dyDescent="0.25">
      <c r="A22" s="8">
        <v>20</v>
      </c>
      <c r="B22" s="23" t="s">
        <v>15</v>
      </c>
      <c r="C22" s="6">
        <v>0</v>
      </c>
      <c r="D22" s="16">
        <f t="shared" si="1"/>
        <v>0</v>
      </c>
      <c r="E22" s="16">
        <f t="shared" si="2"/>
        <v>0</v>
      </c>
      <c r="F22" s="16">
        <f t="shared" si="3"/>
        <v>0</v>
      </c>
      <c r="G22" s="6">
        <v>58</v>
      </c>
      <c r="H22" s="16">
        <f t="shared" si="4"/>
        <v>11.600000000000001</v>
      </c>
      <c r="I22" s="16">
        <f t="shared" si="5"/>
        <v>29</v>
      </c>
      <c r="J22" s="16">
        <f t="shared" si="6"/>
        <v>17.399999999999999</v>
      </c>
      <c r="K22" s="6">
        <v>0</v>
      </c>
      <c r="L22" s="16">
        <f t="shared" si="7"/>
        <v>0</v>
      </c>
      <c r="M22" s="16">
        <f t="shared" si="8"/>
        <v>0</v>
      </c>
      <c r="N22" s="16">
        <f t="shared" si="9"/>
        <v>0</v>
      </c>
      <c r="O22" s="6">
        <v>70</v>
      </c>
      <c r="P22" s="6">
        <v>0</v>
      </c>
      <c r="Q22" s="17">
        <f t="shared" si="0"/>
        <v>0</v>
      </c>
      <c r="R22" s="6">
        <f t="shared" si="10"/>
        <v>70</v>
      </c>
      <c r="S22" s="16">
        <f t="shared" si="11"/>
        <v>14</v>
      </c>
      <c r="T22" s="16">
        <f t="shared" si="12"/>
        <v>35</v>
      </c>
      <c r="U22" s="16">
        <f t="shared" si="22"/>
        <v>21</v>
      </c>
      <c r="V22" s="6">
        <v>0</v>
      </c>
      <c r="W22" s="16">
        <f t="shared" si="13"/>
        <v>0</v>
      </c>
      <c r="X22" s="16">
        <f t="shared" si="14"/>
        <v>0</v>
      </c>
      <c r="Y22" s="16">
        <f t="shared" si="15"/>
        <v>0</v>
      </c>
      <c r="Z22" s="6">
        <v>82</v>
      </c>
      <c r="AA22" s="6">
        <v>20</v>
      </c>
      <c r="AB22" s="6">
        <f t="shared" si="16"/>
        <v>20</v>
      </c>
      <c r="AC22" s="6">
        <v>0</v>
      </c>
      <c r="AD22" s="6">
        <f t="shared" si="17"/>
        <v>0</v>
      </c>
      <c r="AE22" s="6">
        <f t="shared" si="18"/>
        <v>62</v>
      </c>
      <c r="AF22" s="16">
        <f t="shared" si="19"/>
        <v>12.4</v>
      </c>
      <c r="AG22" s="16">
        <f t="shared" si="20"/>
        <v>18.599999999999998</v>
      </c>
      <c r="AH22" s="16">
        <f t="shared" si="21"/>
        <v>31</v>
      </c>
    </row>
    <row r="23" spans="1:34" ht="15.75" customHeight="1" x14ac:dyDescent="0.25">
      <c r="A23" s="8">
        <v>21</v>
      </c>
      <c r="B23" s="23" t="s">
        <v>19</v>
      </c>
      <c r="C23" s="6">
        <v>0</v>
      </c>
      <c r="D23" s="16">
        <f t="shared" si="1"/>
        <v>0</v>
      </c>
      <c r="E23" s="16">
        <f t="shared" si="2"/>
        <v>0</v>
      </c>
      <c r="F23" s="16">
        <f t="shared" si="3"/>
        <v>0</v>
      </c>
      <c r="G23" s="6">
        <v>12</v>
      </c>
      <c r="H23" s="16">
        <f t="shared" si="4"/>
        <v>2.4000000000000004</v>
      </c>
      <c r="I23" s="16">
        <f t="shared" si="5"/>
        <v>6</v>
      </c>
      <c r="J23" s="16">
        <f t="shared" si="6"/>
        <v>3.5999999999999996</v>
      </c>
      <c r="K23" s="6">
        <v>0</v>
      </c>
      <c r="L23" s="16">
        <f t="shared" si="7"/>
        <v>0</v>
      </c>
      <c r="M23" s="16">
        <f t="shared" si="8"/>
        <v>0</v>
      </c>
      <c r="N23" s="16">
        <f t="shared" si="9"/>
        <v>0</v>
      </c>
      <c r="O23" s="6">
        <v>26</v>
      </c>
      <c r="P23" s="6">
        <v>0</v>
      </c>
      <c r="Q23" s="17">
        <f t="shared" si="0"/>
        <v>0</v>
      </c>
      <c r="R23" s="6">
        <f t="shared" si="10"/>
        <v>26</v>
      </c>
      <c r="S23" s="16">
        <f t="shared" si="11"/>
        <v>5.2</v>
      </c>
      <c r="T23" s="16">
        <f t="shared" si="12"/>
        <v>13</v>
      </c>
      <c r="U23" s="16">
        <f t="shared" si="22"/>
        <v>7.8</v>
      </c>
      <c r="V23" s="6">
        <v>0</v>
      </c>
      <c r="W23" s="16">
        <f t="shared" si="13"/>
        <v>0</v>
      </c>
      <c r="X23" s="16">
        <f t="shared" si="14"/>
        <v>0</v>
      </c>
      <c r="Y23" s="16">
        <f t="shared" si="15"/>
        <v>0</v>
      </c>
      <c r="Z23" s="6">
        <v>29</v>
      </c>
      <c r="AA23" s="6">
        <v>0</v>
      </c>
      <c r="AB23" s="6">
        <f t="shared" si="16"/>
        <v>0</v>
      </c>
      <c r="AC23" s="6">
        <v>0</v>
      </c>
      <c r="AD23" s="6">
        <f t="shared" si="17"/>
        <v>0</v>
      </c>
      <c r="AE23" s="6">
        <f t="shared" si="18"/>
        <v>29</v>
      </c>
      <c r="AF23" s="16">
        <f t="shared" si="19"/>
        <v>5.8000000000000007</v>
      </c>
      <c r="AG23" s="16">
        <f t="shared" si="20"/>
        <v>8.6999999999999993</v>
      </c>
      <c r="AH23" s="16">
        <v>14</v>
      </c>
    </row>
    <row r="24" spans="1:34" ht="15.75" customHeight="1" x14ac:dyDescent="0.25">
      <c r="A24" s="8"/>
      <c r="B24" s="9" t="s">
        <v>22</v>
      </c>
      <c r="C24" s="22">
        <f>SUM(C3:C23)</f>
        <v>290</v>
      </c>
      <c r="D24" s="19">
        <f t="shared" ref="D24:O24" si="23">SUM(D3:D23)</f>
        <v>58.800000000000004</v>
      </c>
      <c r="E24" s="19">
        <f t="shared" si="23"/>
        <v>144.5</v>
      </c>
      <c r="F24" s="19">
        <f t="shared" si="23"/>
        <v>82.399999999999991</v>
      </c>
      <c r="G24" s="22">
        <f t="shared" si="23"/>
        <v>2548</v>
      </c>
      <c r="H24" s="19">
        <f t="shared" si="23"/>
        <v>509.60000000000008</v>
      </c>
      <c r="I24" s="19">
        <f t="shared" si="23"/>
        <v>1274</v>
      </c>
      <c r="J24" s="19">
        <f t="shared" si="23"/>
        <v>760.6</v>
      </c>
      <c r="K24" s="21">
        <f t="shared" si="23"/>
        <v>320</v>
      </c>
      <c r="L24" s="19">
        <f t="shared" si="23"/>
        <v>64</v>
      </c>
      <c r="M24" s="19">
        <f t="shared" si="23"/>
        <v>160</v>
      </c>
      <c r="N24" s="19">
        <f t="shared" si="23"/>
        <v>89.3</v>
      </c>
      <c r="O24" s="21">
        <f t="shared" si="23"/>
        <v>2977</v>
      </c>
      <c r="P24" s="19">
        <f>SUM(P3:P23)</f>
        <v>8</v>
      </c>
      <c r="Q24" s="19">
        <f t="shared" ref="Q24" si="24">SUM(Q3:Q23)</f>
        <v>8</v>
      </c>
      <c r="R24" s="19">
        <f>O24-P24</f>
        <v>2969</v>
      </c>
      <c r="S24" s="19">
        <f>SUM(S3:S23)</f>
        <v>593.79999999999995</v>
      </c>
      <c r="T24" s="19">
        <f t="shared" ref="T24:V24" si="25">SUM(T3:T23)</f>
        <v>1484</v>
      </c>
      <c r="U24" s="19">
        <f t="shared" si="25"/>
        <v>887.7</v>
      </c>
      <c r="V24" s="20">
        <f t="shared" si="25"/>
        <v>351</v>
      </c>
      <c r="W24" s="19">
        <f t="shared" ref="W24" si="26">SUM(W3:W23)</f>
        <v>70.2</v>
      </c>
      <c r="X24" s="19">
        <f t="shared" ref="X24" si="27">SUM(X3:X23)</f>
        <v>105.3</v>
      </c>
      <c r="Y24" s="19">
        <f t="shared" ref="Y24:Z24" si="28">SUM(Y3:Y23)</f>
        <v>174</v>
      </c>
      <c r="Z24" s="20">
        <f t="shared" si="28"/>
        <v>3307</v>
      </c>
      <c r="AA24" s="19">
        <f>SUM(AA3:AA23)</f>
        <v>114</v>
      </c>
      <c r="AB24" s="19">
        <f t="shared" si="16"/>
        <v>114</v>
      </c>
      <c r="AC24" s="19">
        <f>SUM(AC3:AC23)</f>
        <v>10</v>
      </c>
      <c r="AD24" s="19">
        <f>AC24</f>
        <v>10</v>
      </c>
      <c r="AE24" s="19">
        <f>SUM(AE3:AE23)</f>
        <v>3183</v>
      </c>
      <c r="AF24" s="19">
        <f t="shared" ref="AF24:AH24" si="29">SUM(AF3:AF23)</f>
        <v>636.59999999999991</v>
      </c>
      <c r="AG24" s="19">
        <f t="shared" si="29"/>
        <v>954.89999999999986</v>
      </c>
      <c r="AH24" s="19">
        <f t="shared" si="29"/>
        <v>1589.5</v>
      </c>
    </row>
  </sheetData>
  <mergeCells count="1">
    <mergeCell ref="A1:A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学业奖名额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2022-09-02T01:34:26Z</dcterms:created>
  <dcterms:modified xsi:type="dcterms:W3CDTF">2022-09-05T07:24:06Z</dcterms:modified>
</cp:coreProperties>
</file>